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urrough Green PC\Finance\2020_21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F41" i="1" s="1"/>
  <c r="J32" i="1"/>
  <c r="I32" i="1"/>
  <c r="H32" i="1"/>
  <c r="G32" i="1"/>
  <c r="F32" i="1"/>
  <c r="D32" i="1"/>
  <c r="C32" i="1"/>
  <c r="B32" i="1"/>
  <c r="J12" i="1"/>
  <c r="J33" i="1" s="1"/>
  <c r="I12" i="1"/>
  <c r="I33" i="1" s="1"/>
  <c r="H12" i="1"/>
  <c r="G12" i="1"/>
  <c r="G33" i="1" s="1"/>
  <c r="F12" i="1"/>
  <c r="F33" i="1" s="1"/>
  <c r="D12" i="1"/>
  <c r="C12" i="1"/>
  <c r="C33" i="1" s="1"/>
  <c r="B12" i="1"/>
  <c r="B33" i="1" s="1"/>
  <c r="D33" i="1" l="1"/>
  <c r="H33" i="1"/>
</calcChain>
</file>

<file path=xl/comments1.xml><?xml version="1.0" encoding="utf-8"?>
<comments xmlns="http://schemas.openxmlformats.org/spreadsheetml/2006/main">
  <authors>
    <author/>
  </authors>
  <commentList>
    <comment ref="B14" authorId="0" shapeId="0">
      <text>
        <r>
          <rPr>
            <b/>
            <sz val="8"/>
            <color indexed="8"/>
            <rFont val="Tahoma"/>
            <family val="2"/>
          </rPr>
          <t xml:space="preserve">Jayne Whittaker:
</t>
        </r>
        <r>
          <rPr>
            <sz val="8"/>
            <color indexed="8"/>
            <rFont val="Tahoma"/>
            <family val="2"/>
          </rPr>
          <t>includes handover of Clerks</t>
        </r>
      </text>
    </comment>
    <comment ref="B1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Jayne Whittaker:
</t>
        </r>
        <r>
          <rPr>
            <sz val="8"/>
            <color indexed="8"/>
            <rFont val="Tahoma"/>
            <family val="2"/>
            <charset val="1"/>
          </rPr>
          <t>Includes £200 allowance</t>
        </r>
      </text>
    </comment>
  </commentList>
</comments>
</file>

<file path=xl/sharedStrings.xml><?xml version="1.0" encoding="utf-8"?>
<sst xmlns="http://schemas.openxmlformats.org/spreadsheetml/2006/main" count="57" uniqueCount="52">
  <si>
    <t xml:space="preserve">Actual </t>
  </si>
  <si>
    <t>Actual</t>
  </si>
  <si>
    <t>Budget</t>
  </si>
  <si>
    <t>2011-12</t>
  </si>
  <si>
    <t>2014-15</t>
  </si>
  <si>
    <t>2015-16</t>
  </si>
  <si>
    <t>2016-17</t>
  </si>
  <si>
    <t>2017-18</t>
  </si>
  <si>
    <t>2018-19</t>
  </si>
  <si>
    <t>2019-20</t>
  </si>
  <si>
    <t>2020-21</t>
  </si>
  <si>
    <t>Income</t>
  </si>
  <si>
    <t>Precept</t>
  </si>
  <si>
    <t>Cricket Club Grasscutting donation</t>
  </si>
  <si>
    <t>Grants/Donations</t>
  </si>
  <si>
    <t>Interest</t>
  </si>
  <si>
    <t>VAT reclaim</t>
  </si>
  <si>
    <t>EEB Wayleave</t>
  </si>
  <si>
    <t>Insurance claim</t>
  </si>
  <si>
    <t>Other income</t>
  </si>
  <si>
    <t>Total Income</t>
  </si>
  <si>
    <t>Expenditure</t>
  </si>
  <si>
    <t>Clerk Salary</t>
  </si>
  <si>
    <t>Incl. Mileage &amp; Payroll</t>
  </si>
  <si>
    <t>Office Expenses</t>
  </si>
  <si>
    <t xml:space="preserve">Incl. Office Allowance </t>
  </si>
  <si>
    <t>Hall Hire</t>
  </si>
  <si>
    <t>Training</t>
  </si>
  <si>
    <t>Grasscutting</t>
  </si>
  <si>
    <t>Insurance</t>
  </si>
  <si>
    <t>Bank &amp; Audit</t>
  </si>
  <si>
    <t>Data Protection &amp; DPO</t>
  </si>
  <si>
    <t>Maintenance of Assets</t>
  </si>
  <si>
    <t>Membership/Subs</t>
  </si>
  <si>
    <t>Donations</t>
  </si>
  <si>
    <t>Park/Play equip</t>
  </si>
  <si>
    <t>Play Area Annual RoSPA Inspection</t>
  </si>
  <si>
    <t>Highways/Footpaths</t>
  </si>
  <si>
    <t>Elections</t>
  </si>
  <si>
    <t>Other/Contingencies</t>
  </si>
  <si>
    <t>Reading Rooms Maintenance</t>
  </si>
  <si>
    <t>S.137</t>
  </si>
  <si>
    <t>Total Expenditure</t>
  </si>
  <si>
    <t>Income - Expenditure</t>
  </si>
  <si>
    <t>Earmarked Reserves</t>
  </si>
  <si>
    <t>Reserves</t>
  </si>
  <si>
    <t>CIL Fund</t>
  </si>
  <si>
    <t>Pond</t>
  </si>
  <si>
    <t>LHI Westley Waterless</t>
  </si>
  <si>
    <t>LHI Brinkley Road</t>
  </si>
  <si>
    <t>Total</t>
  </si>
  <si>
    <t>Balance of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</si>
</sst>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\£#,##0.00"/>
    <numFmt numFmtId="165" formatCode="&quot;£&quot;#,##0.00"/>
  </numFmts>
  <fonts count="3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sz val="14"/>
      <name val="Calibri"/>
      <family val="2"/>
      <scheme val="minor"/>
    </font>
    <font>
      <sz val="14"/>
      <color rgb="FF0070C0"/>
      <name val="Calibri"/>
      <family val="2"/>
    </font>
    <font>
      <sz val="14"/>
      <color rgb="FFFF0000"/>
      <name val="Calibri"/>
      <family val="2"/>
    </font>
    <font>
      <sz val="14"/>
      <name val="Arial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3" xfId="0" applyFont="1" applyBorder="1"/>
    <xf numFmtId="0" fontId="10" fillId="0" borderId="4" xfId="0" applyFont="1" applyBorder="1"/>
    <xf numFmtId="0" fontId="10" fillId="0" borderId="14" xfId="0" applyFont="1" applyBorder="1"/>
    <xf numFmtId="0" fontId="10" fillId="0" borderId="15" xfId="0" applyFont="1" applyBorder="1"/>
    <xf numFmtId="0" fontId="11" fillId="0" borderId="14" xfId="0" applyFont="1" applyBorder="1"/>
    <xf numFmtId="0" fontId="12" fillId="0" borderId="14" xfId="0" applyFont="1" applyBorder="1"/>
    <xf numFmtId="0" fontId="1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8" fontId="13" fillId="0" borderId="0" xfId="0" applyNumberFormat="1" applyFont="1"/>
    <xf numFmtId="0" fontId="14" fillId="0" borderId="4" xfId="0" applyFont="1" applyBorder="1"/>
    <xf numFmtId="0" fontId="15" fillId="0" borderId="4" xfId="0" applyFont="1" applyBorder="1"/>
    <xf numFmtId="165" fontId="13" fillId="0" borderId="0" xfId="0" applyNumberFormat="1" applyFont="1"/>
    <xf numFmtId="0" fontId="16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/>
    <xf numFmtId="165" fontId="7" fillId="0" borderId="9" xfId="0" applyNumberFormat="1" applyFont="1" applyBorder="1"/>
    <xf numFmtId="165" fontId="5" fillId="0" borderId="9" xfId="0" applyNumberFormat="1" applyFont="1" applyBorder="1"/>
    <xf numFmtId="165" fontId="6" fillId="0" borderId="9" xfId="0" applyNumberFormat="1" applyFont="1" applyBorder="1"/>
    <xf numFmtId="0" fontId="2" fillId="0" borderId="16" xfId="0" applyFont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2" fillId="0" borderId="4" xfId="0" applyFont="1" applyBorder="1"/>
    <xf numFmtId="164" fontId="1" fillId="2" borderId="21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/>
    <xf numFmtId="8" fontId="18" fillId="0" borderId="0" xfId="0" applyNumberFormat="1" applyFont="1"/>
    <xf numFmtId="2" fontId="14" fillId="0" borderId="4" xfId="0" applyNumberFormat="1" applyFont="1" applyBorder="1"/>
    <xf numFmtId="2" fontId="15" fillId="0" borderId="4" xfId="0" applyNumberFormat="1" applyFont="1" applyBorder="1"/>
    <xf numFmtId="0" fontId="19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4" fillId="0" borderId="4" xfId="0" applyNumberFormat="1" applyFont="1" applyBorder="1" applyAlignment="1">
      <alignment horizontal="right"/>
    </xf>
    <xf numFmtId="2" fontId="15" fillId="0" borderId="4" xfId="0" applyNumberFormat="1" applyFont="1" applyBorder="1" applyAlignment="1">
      <alignment horizontal="right"/>
    </xf>
    <xf numFmtId="2" fontId="20" fillId="0" borderId="4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0" fontId="18" fillId="0" borderId="0" xfId="0" applyFont="1"/>
    <xf numFmtId="164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" xfId="0" applyNumberFormat="1" applyFont="1" applyBorder="1"/>
    <xf numFmtId="8" fontId="22" fillId="0" borderId="0" xfId="0" applyNumberFormat="1" applyFont="1"/>
    <xf numFmtId="165" fontId="23" fillId="0" borderId="4" xfId="0" applyNumberFormat="1" applyFont="1" applyBorder="1" applyAlignment="1">
      <alignment horizontal="right"/>
    </xf>
    <xf numFmtId="165" fontId="2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165" fontId="4" fillId="0" borderId="26" xfId="0" applyNumberFormat="1" applyFont="1" applyBorder="1"/>
    <xf numFmtId="2" fontId="13" fillId="0" borderId="25" xfId="0" applyNumberFormat="1" applyFont="1" applyBorder="1" applyAlignment="1">
      <alignment horizontal="right"/>
    </xf>
    <xf numFmtId="2" fontId="20" fillId="0" borderId="25" xfId="0" applyNumberFormat="1" applyFont="1" applyBorder="1" applyAlignment="1">
      <alignment horizontal="right"/>
    </xf>
    <xf numFmtId="2" fontId="21" fillId="0" borderId="25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14" fillId="0" borderId="0" xfId="0" applyNumberFormat="1" applyFont="1"/>
    <xf numFmtId="165" fontId="15" fillId="0" borderId="0" xfId="0" applyNumberFormat="1" applyFont="1"/>
    <xf numFmtId="165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5" fillId="0" borderId="0" xfId="0" applyNumberFormat="1" applyFont="1"/>
    <xf numFmtId="165" fontId="7" fillId="0" borderId="0" xfId="0" applyNumberFormat="1" applyFont="1" applyAlignment="1">
      <alignment horizontal="center"/>
    </xf>
    <xf numFmtId="0" fontId="7" fillId="0" borderId="0" xfId="0" applyFont="1"/>
    <xf numFmtId="165" fontId="26" fillId="0" borderId="27" xfId="0" applyNumberFormat="1" applyFont="1" applyBorder="1"/>
    <xf numFmtId="165" fontId="5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tabSelected="1" topLeftCell="A20" workbookViewId="0">
      <selection activeCell="L34" sqref="L34"/>
    </sheetView>
  </sheetViews>
  <sheetFormatPr defaultRowHeight="14.4" x14ac:dyDescent="0.3"/>
  <cols>
    <col min="1" max="1" width="36.44140625" customWidth="1"/>
    <col min="2" max="2" width="24.44140625" customWidth="1"/>
    <col min="3" max="3" width="13.88671875" customWidth="1"/>
    <col min="4" max="4" width="14.109375" customWidth="1"/>
    <col min="5" max="5" width="23.44140625" customWidth="1"/>
    <col min="6" max="6" width="14.109375" customWidth="1"/>
    <col min="7" max="7" width="14.88671875" customWidth="1"/>
    <col min="8" max="8" width="13.44140625" customWidth="1"/>
    <col min="9" max="9" width="15.5546875" customWidth="1"/>
    <col min="10" max="10" width="15.6640625" customWidth="1"/>
  </cols>
  <sheetData>
    <row r="1" spans="1:11" ht="18" x14ac:dyDescent="0.35">
      <c r="A1" s="1"/>
      <c r="B1" s="2" t="s">
        <v>0</v>
      </c>
      <c r="C1" s="3" t="s">
        <v>1</v>
      </c>
      <c r="D1" s="4" t="s">
        <v>0</v>
      </c>
      <c r="E1" s="5"/>
      <c r="F1" s="5" t="s">
        <v>0</v>
      </c>
      <c r="G1" s="6" t="s">
        <v>1</v>
      </c>
      <c r="H1" s="8" t="s">
        <v>1</v>
      </c>
      <c r="I1" s="9" t="s">
        <v>1</v>
      </c>
      <c r="J1" s="10" t="s">
        <v>2</v>
      </c>
    </row>
    <row r="2" spans="1:11" ht="18.600000000000001" thickBot="1" x14ac:dyDescent="0.4">
      <c r="A2" s="1"/>
      <c r="B2" s="11" t="s">
        <v>3</v>
      </c>
      <c r="C2" s="12" t="s">
        <v>4</v>
      </c>
      <c r="D2" s="13" t="s">
        <v>5</v>
      </c>
      <c r="E2" s="14"/>
      <c r="F2" s="14" t="s">
        <v>6</v>
      </c>
      <c r="G2" s="15" t="s">
        <v>7</v>
      </c>
      <c r="H2" s="14" t="s">
        <v>8</v>
      </c>
      <c r="I2" s="16" t="s">
        <v>9</v>
      </c>
      <c r="J2" s="17" t="s">
        <v>10</v>
      </c>
    </row>
    <row r="3" spans="1:11" ht="18" x14ac:dyDescent="0.35">
      <c r="A3" s="18" t="s">
        <v>11</v>
      </c>
      <c r="B3" s="19"/>
      <c r="C3" s="20"/>
      <c r="D3" s="21"/>
      <c r="E3" s="22"/>
      <c r="F3" s="23"/>
      <c r="G3" s="24"/>
      <c r="H3" s="22"/>
      <c r="I3" s="25"/>
      <c r="J3" s="26"/>
    </row>
    <row r="4" spans="1:11" ht="18" x14ac:dyDescent="0.35">
      <c r="A4" s="27" t="s">
        <v>12</v>
      </c>
      <c r="B4" s="19">
        <v>6900</v>
      </c>
      <c r="C4" s="28">
        <v>8262</v>
      </c>
      <c r="D4" s="29">
        <v>8262</v>
      </c>
      <c r="E4" s="30"/>
      <c r="F4" s="30">
        <v>8618.94</v>
      </c>
      <c r="G4" s="31">
        <v>8618.94</v>
      </c>
      <c r="H4" s="32">
        <v>9393</v>
      </c>
      <c r="I4" s="33">
        <v>9393</v>
      </c>
      <c r="J4" s="34">
        <v>9393</v>
      </c>
    </row>
    <row r="5" spans="1:11" ht="18" x14ac:dyDescent="0.35">
      <c r="A5" s="1" t="s">
        <v>13</v>
      </c>
      <c r="B5" s="19">
        <v>0</v>
      </c>
      <c r="C5" s="28">
        <v>250</v>
      </c>
      <c r="D5" s="29">
        <v>250</v>
      </c>
      <c r="E5" s="30"/>
      <c r="F5" s="30"/>
      <c r="G5" s="31"/>
      <c r="H5" s="32"/>
      <c r="I5" s="33"/>
      <c r="J5" s="34">
        <v>0</v>
      </c>
    </row>
    <row r="6" spans="1:11" ht="18" x14ac:dyDescent="0.35">
      <c r="A6" s="27" t="s">
        <v>14</v>
      </c>
      <c r="B6" s="19"/>
      <c r="C6" s="28">
        <v>622</v>
      </c>
      <c r="D6" s="29">
        <v>381</v>
      </c>
      <c r="E6" s="30"/>
      <c r="F6" s="30">
        <v>5742.76</v>
      </c>
      <c r="G6" s="31"/>
      <c r="H6" s="35">
        <v>8805.66</v>
      </c>
      <c r="I6" s="33"/>
      <c r="J6" s="34">
        <v>0</v>
      </c>
    </row>
    <row r="7" spans="1:11" ht="18" x14ac:dyDescent="0.35">
      <c r="A7" s="27" t="s">
        <v>15</v>
      </c>
      <c r="B7" s="19">
        <v>0</v>
      </c>
      <c r="C7" s="28">
        <v>8.8800000000000008</v>
      </c>
      <c r="D7" s="29">
        <v>0</v>
      </c>
      <c r="E7" s="30"/>
      <c r="F7" s="30"/>
      <c r="G7" s="31"/>
      <c r="H7" s="32"/>
      <c r="I7" s="33"/>
      <c r="J7" s="34">
        <v>0</v>
      </c>
    </row>
    <row r="8" spans="1:11" ht="18" x14ac:dyDescent="0.35">
      <c r="A8" s="27" t="s">
        <v>16</v>
      </c>
      <c r="B8" s="19">
        <v>223.33</v>
      </c>
      <c r="C8" s="28">
        <v>0</v>
      </c>
      <c r="D8" s="29">
        <v>0</v>
      </c>
      <c r="E8" s="30"/>
      <c r="F8" s="30"/>
      <c r="G8" s="31">
        <v>765.67</v>
      </c>
      <c r="H8" s="32">
        <v>835.16</v>
      </c>
      <c r="I8" s="33"/>
      <c r="J8" s="34">
        <v>1724.41</v>
      </c>
    </row>
    <row r="9" spans="1:11" ht="18" x14ac:dyDescent="0.35">
      <c r="A9" s="36" t="s">
        <v>17</v>
      </c>
      <c r="B9" s="19">
        <v>12.65</v>
      </c>
      <c r="C9" s="28">
        <v>0</v>
      </c>
      <c r="D9" s="29">
        <v>0</v>
      </c>
      <c r="E9" s="30"/>
      <c r="F9" s="30"/>
      <c r="G9" s="31">
        <v>12.65</v>
      </c>
      <c r="H9" s="32"/>
      <c r="I9" s="33"/>
      <c r="J9" s="34">
        <v>12.65</v>
      </c>
    </row>
    <row r="10" spans="1:11" ht="18" x14ac:dyDescent="0.35">
      <c r="A10" s="27" t="s">
        <v>18</v>
      </c>
      <c r="B10" s="19">
        <v>0</v>
      </c>
      <c r="C10" s="28">
        <v>0</v>
      </c>
      <c r="D10" s="29">
        <v>0</v>
      </c>
      <c r="E10" s="30"/>
      <c r="F10" s="30"/>
      <c r="G10" s="31"/>
      <c r="H10" s="32"/>
      <c r="I10" s="33"/>
      <c r="J10" s="34">
        <v>0</v>
      </c>
    </row>
    <row r="11" spans="1:11" ht="18" x14ac:dyDescent="0.35">
      <c r="A11" s="27" t="s">
        <v>19</v>
      </c>
      <c r="B11" s="19">
        <v>43</v>
      </c>
      <c r="C11" s="28">
        <v>96.64</v>
      </c>
      <c r="D11" s="29">
        <v>0</v>
      </c>
      <c r="E11" s="30"/>
      <c r="F11" s="30"/>
      <c r="G11" s="31"/>
      <c r="H11" s="30">
        <v>300</v>
      </c>
      <c r="I11" s="33">
        <v>6577.26</v>
      </c>
      <c r="J11" s="34">
        <v>0</v>
      </c>
    </row>
    <row r="12" spans="1:11" ht="18.600000000000001" thickBot="1" x14ac:dyDescent="0.4">
      <c r="A12" s="37" t="s">
        <v>20</v>
      </c>
      <c r="B12" s="11">
        <f>SUM(B4:B11)</f>
        <v>7178.98</v>
      </c>
      <c r="C12" s="38">
        <f>SUM(C4:C11)</f>
        <v>9239.5199999999986</v>
      </c>
      <c r="D12" s="39">
        <f t="shared" ref="D12:H12" si="0">SUM(D4:D11)</f>
        <v>8893</v>
      </c>
      <c r="E12" s="40"/>
      <c r="F12" s="40">
        <f t="shared" si="0"/>
        <v>14361.7</v>
      </c>
      <c r="G12" s="41">
        <f t="shared" si="0"/>
        <v>9397.26</v>
      </c>
      <c r="H12" s="42">
        <f t="shared" si="0"/>
        <v>19333.82</v>
      </c>
      <c r="I12" s="43">
        <f>SUM(I3:I11)</f>
        <v>15970.26</v>
      </c>
      <c r="J12" s="44">
        <f>SUM(J4:J11)</f>
        <v>11130.06</v>
      </c>
    </row>
    <row r="13" spans="1:11" ht="18" x14ac:dyDescent="0.35">
      <c r="A13" s="45" t="s">
        <v>21</v>
      </c>
      <c r="B13" s="46"/>
      <c r="C13" s="47"/>
      <c r="D13" s="48"/>
      <c r="E13" s="49"/>
      <c r="F13" s="50"/>
      <c r="G13" s="51"/>
      <c r="H13" s="22"/>
      <c r="I13" s="52"/>
      <c r="J13" s="53"/>
    </row>
    <row r="14" spans="1:11" ht="18" x14ac:dyDescent="0.35">
      <c r="A14" s="27" t="s">
        <v>22</v>
      </c>
      <c r="B14" s="54">
        <v>2624.15</v>
      </c>
      <c r="C14" s="28">
        <v>1531.78</v>
      </c>
      <c r="D14" s="48">
        <v>2806.55</v>
      </c>
      <c r="E14" s="55"/>
      <c r="F14" s="56">
        <v>2795.6</v>
      </c>
      <c r="G14" s="57">
        <v>2790</v>
      </c>
      <c r="H14" s="58">
        <v>3221.95</v>
      </c>
      <c r="I14" s="59">
        <v>3205.17</v>
      </c>
      <c r="J14" s="60">
        <v>3281.6</v>
      </c>
      <c r="K14" s="61" t="s">
        <v>23</v>
      </c>
    </row>
    <row r="15" spans="1:11" ht="18" x14ac:dyDescent="0.35">
      <c r="A15" s="27" t="s">
        <v>24</v>
      </c>
      <c r="B15" s="54">
        <v>659.28</v>
      </c>
      <c r="C15" s="28">
        <v>239.38</v>
      </c>
      <c r="D15" s="48">
        <v>360.68</v>
      </c>
      <c r="E15" s="55"/>
      <c r="F15" s="56">
        <v>236.5</v>
      </c>
      <c r="G15" s="57">
        <v>258</v>
      </c>
      <c r="H15" s="58">
        <v>230.11</v>
      </c>
      <c r="I15" s="59">
        <v>256.73</v>
      </c>
      <c r="J15" s="60">
        <v>258</v>
      </c>
      <c r="K15" s="61" t="s">
        <v>25</v>
      </c>
    </row>
    <row r="16" spans="1:11" ht="18" x14ac:dyDescent="0.35">
      <c r="A16" s="27" t="s">
        <v>26</v>
      </c>
      <c r="B16" s="54">
        <v>54</v>
      </c>
      <c r="C16" s="28">
        <v>0</v>
      </c>
      <c r="D16" s="48">
        <v>0</v>
      </c>
      <c r="E16" s="55"/>
      <c r="F16" s="56">
        <v>88</v>
      </c>
      <c r="G16" s="57">
        <v>100</v>
      </c>
      <c r="H16" s="58">
        <v>0</v>
      </c>
      <c r="I16" s="59">
        <v>0</v>
      </c>
      <c r="J16" s="60">
        <v>0</v>
      </c>
      <c r="K16" s="61"/>
    </row>
    <row r="17" spans="1:11" ht="18" x14ac:dyDescent="0.35">
      <c r="A17" s="62" t="s">
        <v>27</v>
      </c>
      <c r="B17" s="54">
        <v>0</v>
      </c>
      <c r="C17" s="28">
        <v>0</v>
      </c>
      <c r="D17" s="48">
        <v>0</v>
      </c>
      <c r="E17" s="55"/>
      <c r="F17" s="56">
        <v>0</v>
      </c>
      <c r="G17" s="57">
        <v>150</v>
      </c>
      <c r="H17" s="58">
        <v>84</v>
      </c>
      <c r="I17" s="59">
        <v>0</v>
      </c>
      <c r="J17" s="60">
        <v>300</v>
      </c>
      <c r="K17" s="61"/>
    </row>
    <row r="18" spans="1:11" ht="18" x14ac:dyDescent="0.35">
      <c r="A18" s="27" t="s">
        <v>28</v>
      </c>
      <c r="B18" s="54">
        <v>1310</v>
      </c>
      <c r="C18" s="28">
        <v>937.5</v>
      </c>
      <c r="D18" s="48">
        <v>1250</v>
      </c>
      <c r="E18" s="55"/>
      <c r="F18" s="56">
        <v>1250</v>
      </c>
      <c r="G18" s="57">
        <v>2840</v>
      </c>
      <c r="H18" s="58">
        <v>2860</v>
      </c>
      <c r="I18" s="59">
        <v>3500</v>
      </c>
      <c r="J18" s="60">
        <v>3200</v>
      </c>
      <c r="K18" s="61"/>
    </row>
    <row r="19" spans="1:11" ht="18" x14ac:dyDescent="0.35">
      <c r="A19" s="27" t="s">
        <v>29</v>
      </c>
      <c r="B19" s="54">
        <v>625.91</v>
      </c>
      <c r="C19" s="28">
        <v>519.02</v>
      </c>
      <c r="D19" s="48">
        <v>547.64</v>
      </c>
      <c r="E19" s="55"/>
      <c r="F19" s="56">
        <v>542.80999999999995</v>
      </c>
      <c r="G19" s="57">
        <v>550</v>
      </c>
      <c r="H19" s="58">
        <v>806.3</v>
      </c>
      <c r="I19" s="63">
        <v>766.06</v>
      </c>
      <c r="J19" s="64">
        <v>767</v>
      </c>
      <c r="K19" s="61"/>
    </row>
    <row r="20" spans="1:11" ht="18" x14ac:dyDescent="0.35">
      <c r="A20" s="27" t="s">
        <v>30</v>
      </c>
      <c r="B20" s="54">
        <v>165</v>
      </c>
      <c r="C20" s="28">
        <v>326.72000000000003</v>
      </c>
      <c r="D20" s="48">
        <v>52.25</v>
      </c>
      <c r="E20" s="55"/>
      <c r="F20" s="56">
        <v>52.25</v>
      </c>
      <c r="G20" s="57">
        <v>100</v>
      </c>
      <c r="H20" s="58">
        <v>62.25</v>
      </c>
      <c r="I20" s="65">
        <v>63.03</v>
      </c>
      <c r="J20" s="66">
        <v>100</v>
      </c>
      <c r="K20" s="61"/>
    </row>
    <row r="21" spans="1:11" ht="18" x14ac:dyDescent="0.35">
      <c r="A21" s="27" t="s">
        <v>31</v>
      </c>
      <c r="B21" s="54"/>
      <c r="C21" s="28"/>
      <c r="D21" s="48"/>
      <c r="E21" s="55"/>
      <c r="F21" s="56"/>
      <c r="G21" s="57"/>
      <c r="H21" s="58">
        <v>0</v>
      </c>
      <c r="I21" s="65">
        <v>40</v>
      </c>
      <c r="J21" s="66">
        <v>40</v>
      </c>
      <c r="K21" s="61"/>
    </row>
    <row r="22" spans="1:11" ht="18" x14ac:dyDescent="0.35">
      <c r="A22" s="36" t="s">
        <v>32</v>
      </c>
      <c r="B22" s="54">
        <v>72.2</v>
      </c>
      <c r="C22" s="28">
        <v>0</v>
      </c>
      <c r="D22" s="48">
        <v>250</v>
      </c>
      <c r="E22" s="55"/>
      <c r="F22" s="56">
        <v>572.09</v>
      </c>
      <c r="G22" s="57">
        <v>600</v>
      </c>
      <c r="H22" s="58">
        <v>0</v>
      </c>
      <c r="I22" s="65">
        <v>0</v>
      </c>
      <c r="J22" s="66">
        <v>1000</v>
      </c>
      <c r="K22" s="61"/>
    </row>
    <row r="23" spans="1:11" ht="18" x14ac:dyDescent="0.35">
      <c r="A23" s="27" t="s">
        <v>33</v>
      </c>
      <c r="B23" s="54">
        <v>235.3</v>
      </c>
      <c r="C23" s="28">
        <v>0</v>
      </c>
      <c r="D23" s="48">
        <v>214.59</v>
      </c>
      <c r="E23" s="55"/>
      <c r="F23" s="56">
        <v>216.05</v>
      </c>
      <c r="G23" s="57">
        <v>216</v>
      </c>
      <c r="H23" s="58">
        <v>225.03</v>
      </c>
      <c r="I23" s="65">
        <v>209</v>
      </c>
      <c r="J23" s="66">
        <v>210</v>
      </c>
      <c r="K23" s="61"/>
    </row>
    <row r="24" spans="1:11" ht="18" x14ac:dyDescent="0.35">
      <c r="A24" s="27" t="s">
        <v>34</v>
      </c>
      <c r="B24" s="54">
        <v>285</v>
      </c>
      <c r="C24" s="28">
        <v>525</v>
      </c>
      <c r="D24" s="48">
        <v>300</v>
      </c>
      <c r="E24" s="55"/>
      <c r="F24" s="56">
        <v>725</v>
      </c>
      <c r="G24" s="57">
        <v>750</v>
      </c>
      <c r="H24" s="58">
        <v>268.5</v>
      </c>
      <c r="I24" s="65">
        <v>750</v>
      </c>
      <c r="J24" s="66">
        <v>750</v>
      </c>
      <c r="K24" s="61"/>
    </row>
    <row r="25" spans="1:11" ht="18" x14ac:dyDescent="0.35">
      <c r="A25" s="36" t="s">
        <v>35</v>
      </c>
      <c r="B25" s="54">
        <v>0</v>
      </c>
      <c r="C25" s="28">
        <v>0</v>
      </c>
      <c r="D25" s="48">
        <v>52</v>
      </c>
      <c r="E25" s="55"/>
      <c r="F25" s="56">
        <v>0</v>
      </c>
      <c r="G25" s="57">
        <v>500</v>
      </c>
      <c r="H25" s="58">
        <v>48.12</v>
      </c>
      <c r="I25" s="65">
        <v>1699.67</v>
      </c>
      <c r="J25" s="66">
        <v>1000</v>
      </c>
      <c r="K25" s="61"/>
    </row>
    <row r="26" spans="1:11" ht="18" x14ac:dyDescent="0.35">
      <c r="A26" s="36" t="s">
        <v>36</v>
      </c>
      <c r="B26" s="54"/>
      <c r="C26" s="28">
        <v>78</v>
      </c>
      <c r="D26" s="48">
        <v>78</v>
      </c>
      <c r="E26" s="55"/>
      <c r="F26" s="56">
        <v>79.8</v>
      </c>
      <c r="G26" s="57">
        <v>80</v>
      </c>
      <c r="H26" s="58">
        <v>79.8</v>
      </c>
      <c r="I26" s="65">
        <v>82.2</v>
      </c>
      <c r="J26" s="66">
        <v>83</v>
      </c>
      <c r="K26" s="61"/>
    </row>
    <row r="27" spans="1:11" ht="18" x14ac:dyDescent="0.35">
      <c r="A27" s="27" t="s">
        <v>37</v>
      </c>
      <c r="B27" s="54">
        <v>185</v>
      </c>
      <c r="C27" s="28">
        <v>0</v>
      </c>
      <c r="D27" s="48">
        <v>937.67</v>
      </c>
      <c r="E27" s="55"/>
      <c r="F27" s="56">
        <v>3929.65</v>
      </c>
      <c r="G27" s="57">
        <v>500</v>
      </c>
      <c r="H27" s="58">
        <v>3392.2</v>
      </c>
      <c r="I27" s="65">
        <v>0</v>
      </c>
      <c r="J27" s="66">
        <v>500</v>
      </c>
      <c r="K27" s="61"/>
    </row>
    <row r="28" spans="1:11" ht="18" x14ac:dyDescent="0.35">
      <c r="A28" s="27" t="s">
        <v>38</v>
      </c>
      <c r="B28" s="54">
        <v>100</v>
      </c>
      <c r="C28" s="28">
        <v>0</v>
      </c>
      <c r="D28" s="48">
        <v>100</v>
      </c>
      <c r="E28" s="55"/>
      <c r="F28" s="56">
        <v>0</v>
      </c>
      <c r="G28" s="57">
        <v>100</v>
      </c>
      <c r="H28" s="58">
        <v>0</v>
      </c>
      <c r="I28" s="65">
        <v>200</v>
      </c>
      <c r="J28" s="66">
        <v>0</v>
      </c>
      <c r="K28" s="61"/>
    </row>
    <row r="29" spans="1:11" ht="18" x14ac:dyDescent="0.35">
      <c r="A29" s="27" t="s">
        <v>39</v>
      </c>
      <c r="B29" s="54">
        <v>0</v>
      </c>
      <c r="C29" s="28">
        <v>0</v>
      </c>
      <c r="D29" s="48">
        <v>0</v>
      </c>
      <c r="E29" s="55"/>
      <c r="F29" s="56">
        <v>45.75</v>
      </c>
      <c r="G29" s="57">
        <v>100</v>
      </c>
      <c r="H29" s="58">
        <v>154.19999999999999</v>
      </c>
      <c r="I29" s="65">
        <v>1020</v>
      </c>
      <c r="J29" s="66">
        <v>100</v>
      </c>
      <c r="K29" s="61"/>
    </row>
    <row r="30" spans="1:11" ht="18" x14ac:dyDescent="0.35">
      <c r="A30" s="27" t="s">
        <v>40</v>
      </c>
      <c r="B30" s="54"/>
      <c r="C30" s="28"/>
      <c r="D30" s="48"/>
      <c r="E30" s="55"/>
      <c r="F30" s="56"/>
      <c r="G30" s="57"/>
      <c r="H30" s="58">
        <v>405</v>
      </c>
      <c r="I30" s="65">
        <v>100</v>
      </c>
      <c r="J30" s="66">
        <v>0</v>
      </c>
      <c r="K30" s="61"/>
    </row>
    <row r="31" spans="1:11" ht="18" x14ac:dyDescent="0.35">
      <c r="A31" s="36" t="s">
        <v>41</v>
      </c>
      <c r="B31" s="54">
        <v>135.57</v>
      </c>
      <c r="C31" s="28">
        <v>0</v>
      </c>
      <c r="D31" s="48">
        <v>88.92</v>
      </c>
      <c r="E31" s="55"/>
      <c r="F31" s="56"/>
      <c r="G31" s="57"/>
      <c r="H31" s="67"/>
      <c r="I31" s="65">
        <v>18.5</v>
      </c>
      <c r="J31" s="66">
        <v>20</v>
      </c>
      <c r="K31" s="61"/>
    </row>
    <row r="32" spans="1:11" ht="18.600000000000001" thickBot="1" x14ac:dyDescent="0.4">
      <c r="A32" s="37" t="s">
        <v>42</v>
      </c>
      <c r="B32" s="11">
        <f>SUM(B14:B29)</f>
        <v>6315.84</v>
      </c>
      <c r="C32" s="38">
        <f>SUM(C14:C29)</f>
        <v>4157.3999999999996</v>
      </c>
      <c r="D32" s="68">
        <f>SUM(D14:D29)</f>
        <v>6949.38</v>
      </c>
      <c r="E32" s="69"/>
      <c r="F32" s="69">
        <f>SUM(F14:F29)</f>
        <v>10533.5</v>
      </c>
      <c r="G32" s="70">
        <f>SUM(G14:G29)</f>
        <v>9634</v>
      </c>
      <c r="H32" s="71">
        <f>SUM(H14:H30)</f>
        <v>11837.46</v>
      </c>
      <c r="I32" s="72">
        <f>SUM(I14:I31)</f>
        <v>11910.359999999999</v>
      </c>
      <c r="J32" s="73">
        <f>SUM(J14:J31)</f>
        <v>11609.6</v>
      </c>
      <c r="K32" s="61"/>
    </row>
    <row r="33" spans="1:10" ht="18.600000000000001" thickBot="1" x14ac:dyDescent="0.4">
      <c r="A33" s="74" t="s">
        <v>43</v>
      </c>
      <c r="B33" s="75">
        <f>SUM(B12-B32)</f>
        <v>863.13999999999942</v>
      </c>
      <c r="C33" s="76">
        <f>SUM(C12-C32)</f>
        <v>5082.119999999999</v>
      </c>
      <c r="D33" s="77">
        <f t="shared" ref="D33:J33" si="1">SUM(D12-D32)</f>
        <v>1943.62</v>
      </c>
      <c r="E33" s="78"/>
      <c r="F33" s="78">
        <f t="shared" si="1"/>
        <v>3828.2000000000007</v>
      </c>
      <c r="G33" s="79">
        <f t="shared" si="1"/>
        <v>-236.73999999999978</v>
      </c>
      <c r="H33" s="80">
        <f t="shared" si="1"/>
        <v>7496.3600000000006</v>
      </c>
      <c r="I33" s="81">
        <f t="shared" si="1"/>
        <v>4059.9000000000015</v>
      </c>
      <c r="J33" s="82">
        <f t="shared" si="1"/>
        <v>-479.54000000000087</v>
      </c>
    </row>
    <row r="34" spans="1:10" ht="18" x14ac:dyDescent="0.35">
      <c r="A34" s="1"/>
      <c r="B34" s="83"/>
      <c r="C34" s="1"/>
      <c r="D34" s="7"/>
      <c r="E34" s="84"/>
      <c r="F34" s="84"/>
      <c r="G34" s="85"/>
      <c r="H34" s="85"/>
      <c r="I34" s="86"/>
      <c r="J34" s="87"/>
    </row>
    <row r="35" spans="1:10" ht="18" x14ac:dyDescent="0.35">
      <c r="B35" s="88" t="s">
        <v>44</v>
      </c>
      <c r="C35" s="7"/>
      <c r="D35" s="84"/>
      <c r="E35" s="89" t="s">
        <v>45</v>
      </c>
      <c r="F35" s="90">
        <v>25220</v>
      </c>
      <c r="G35" s="91"/>
      <c r="J35" s="92"/>
    </row>
    <row r="36" spans="1:10" ht="18" x14ac:dyDescent="0.35">
      <c r="B36" s="1"/>
      <c r="C36" s="93"/>
      <c r="D36" s="84"/>
      <c r="E36" s="84"/>
      <c r="F36" s="85"/>
      <c r="G36" s="86"/>
      <c r="J36" s="87"/>
    </row>
    <row r="37" spans="1:10" ht="18" x14ac:dyDescent="0.35">
      <c r="B37" s="1" t="s">
        <v>46</v>
      </c>
      <c r="C37" s="93">
        <v>14252.19</v>
      </c>
      <c r="D37" s="85"/>
      <c r="E37" s="85"/>
      <c r="F37" s="85"/>
      <c r="G37" s="86"/>
      <c r="J37" s="87"/>
    </row>
    <row r="38" spans="1:10" ht="18" x14ac:dyDescent="0.35">
      <c r="B38" s="94" t="s">
        <v>47</v>
      </c>
      <c r="C38" s="93">
        <v>1000</v>
      </c>
      <c r="D38" s="85"/>
      <c r="E38" s="85"/>
      <c r="F38" s="85"/>
      <c r="G38" s="86"/>
      <c r="J38" s="87"/>
    </row>
    <row r="39" spans="1:10" ht="18" x14ac:dyDescent="0.35">
      <c r="B39" s="94" t="s">
        <v>48</v>
      </c>
      <c r="C39" s="93">
        <v>662.5</v>
      </c>
      <c r="D39" s="85"/>
      <c r="E39" s="85"/>
      <c r="F39" s="85"/>
      <c r="G39" s="86"/>
      <c r="J39" s="87"/>
    </row>
    <row r="40" spans="1:10" ht="18" x14ac:dyDescent="0.35">
      <c r="B40" s="94" t="s">
        <v>49</v>
      </c>
      <c r="C40" s="93">
        <v>382.4</v>
      </c>
      <c r="D40" s="95">
        <v>0.2</v>
      </c>
      <c r="E40" s="85"/>
      <c r="F40" s="85"/>
      <c r="G40" s="86"/>
      <c r="J40" s="87"/>
    </row>
    <row r="41" spans="1:10" ht="21" x14ac:dyDescent="0.4">
      <c r="B41" s="88" t="s">
        <v>50</v>
      </c>
      <c r="C41" s="96">
        <f>SUM(C36:C40)</f>
        <v>16297.09</v>
      </c>
      <c r="D41" s="85"/>
      <c r="E41" s="97" t="s">
        <v>51</v>
      </c>
      <c r="F41" s="98">
        <f>SUM(F35-C41)</f>
        <v>8922.91</v>
      </c>
      <c r="G41" s="99"/>
      <c r="J41" s="100"/>
    </row>
    <row r="42" spans="1:10" ht="18" x14ac:dyDescent="0.35">
      <c r="A42" s="85"/>
      <c r="B42" s="85"/>
      <c r="C42" s="96"/>
      <c r="D42" s="96"/>
      <c r="E42" s="101"/>
      <c r="F42" s="101"/>
      <c r="J42" s="10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2020-07-21T14:36:17Z</dcterms:created>
  <dcterms:modified xsi:type="dcterms:W3CDTF">2020-07-21T14:45:04Z</dcterms:modified>
</cp:coreProperties>
</file>